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0" yWindow="-120" windowWidth="20730" windowHeight="11760"/>
  </bookViews>
  <sheets>
    <sheet name="Munka1" sheetId="1" r:id="rId1"/>
    <sheet name="Munka2" sheetId="2" r:id="rId2"/>
    <sheet name="Munka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3" i="1" l="1"/>
  <c r="L36" i="1"/>
  <c r="G36" i="1"/>
  <c r="E31" i="1"/>
  <c r="F27" i="1" l="1"/>
  <c r="F36" i="1" s="1"/>
  <c r="B36" i="1"/>
  <c r="C36" i="1"/>
  <c r="D36" i="1"/>
  <c r="E36" i="1"/>
  <c r="H36" i="1" l="1"/>
  <c r="N36" i="1" s="1"/>
</calcChain>
</file>

<file path=xl/sharedStrings.xml><?xml version="1.0" encoding="utf-8"?>
<sst xmlns="http://schemas.openxmlformats.org/spreadsheetml/2006/main" count="37" uniqueCount="36">
  <si>
    <t>Költség elnevezés</t>
  </si>
  <si>
    <t>Üzemanyag felhasználás</t>
  </si>
  <si>
    <t>Tisztítószer</t>
  </si>
  <si>
    <t>Ft/év</t>
  </si>
  <si>
    <t>Fenntartási anyagok</t>
  </si>
  <si>
    <t>Éven belül elhasználódó anyagok</t>
  </si>
  <si>
    <t>Alkatrész gépekhez</t>
  </si>
  <si>
    <t>Munkaruha</t>
  </si>
  <si>
    <t>Irodaszer , nyomtatvány</t>
  </si>
  <si>
    <t xml:space="preserve">Villamos energia </t>
  </si>
  <si>
    <t>Egyéb anyag ktg.</t>
  </si>
  <si>
    <t>Szállítás, rakodás</t>
  </si>
  <si>
    <t>Gépek javítása, karbant.</t>
  </si>
  <si>
    <t>Egyéb javítás , karbantartás</t>
  </si>
  <si>
    <t xml:space="preserve">Telefon, internet </t>
  </si>
  <si>
    <t>Szemétszállítás</t>
  </si>
  <si>
    <t>Egyéb igénybevett szolg.</t>
  </si>
  <si>
    <t>Hatósági, igazgatási szolg. Díjak</t>
  </si>
  <si>
    <t>Biztosítási díj</t>
  </si>
  <si>
    <t>Bérköltség</t>
  </si>
  <si>
    <t>Táppénzhozzájárulás</t>
  </si>
  <si>
    <t>Betegszabadság</t>
  </si>
  <si>
    <t>Megbízási díj</t>
  </si>
  <si>
    <t>Szocho</t>
  </si>
  <si>
    <t>Terv szerinti écs</t>
  </si>
  <si>
    <t>Használatba vételkor egy össz. elsz.écs</t>
  </si>
  <si>
    <t>Vízfelhasználás</t>
  </si>
  <si>
    <t>Üzemorvosi díj</t>
  </si>
  <si>
    <t>Felmerülés éve</t>
  </si>
  <si>
    <t xml:space="preserve">Eho %-os </t>
  </si>
  <si>
    <t>Egyéb bérjáulék</t>
  </si>
  <si>
    <t>1/15 rész</t>
  </si>
  <si>
    <t>Összesen:</t>
  </si>
  <si>
    <t>Megnevezés</t>
  </si>
  <si>
    <t>Temetőfenntartás ktg-e</t>
  </si>
  <si>
    <t>Összesen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</si>
</sst>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3" fontId="0" fillId="0" borderId="0" xfId="0" applyNumberFormat="1"/>
    <xf numFmtId="0" fontId="1" fillId="0" borderId="5" xfId="0" applyFont="1" applyBorder="1"/>
    <xf numFmtId="0" fontId="0" fillId="0" borderId="12" xfId="0" applyBorder="1"/>
    <xf numFmtId="0" fontId="0" fillId="0" borderId="13" xfId="0" applyBorder="1"/>
    <xf numFmtId="0" fontId="0" fillId="0" borderId="15" xfId="0" applyBorder="1"/>
    <xf numFmtId="0" fontId="1" fillId="0" borderId="6" xfId="0" applyFont="1" applyBorder="1"/>
    <xf numFmtId="0" fontId="1" fillId="0" borderId="7" xfId="0" applyFont="1" applyBorder="1"/>
    <xf numFmtId="0" fontId="1" fillId="0" borderId="18" xfId="0" applyFont="1" applyBorder="1"/>
    <xf numFmtId="0" fontId="1" fillId="0" borderId="19" xfId="0" applyFont="1" applyBorder="1"/>
    <xf numFmtId="0" fontId="1" fillId="0" borderId="20" xfId="0" applyFont="1" applyBorder="1"/>
    <xf numFmtId="4" fontId="1" fillId="0" borderId="6" xfId="0" applyNumberFormat="1" applyFont="1" applyBorder="1"/>
    <xf numFmtId="4" fontId="1" fillId="0" borderId="7" xfId="0" applyNumberFormat="1" applyFont="1" applyBorder="1"/>
    <xf numFmtId="4" fontId="1" fillId="0" borderId="10" xfId="0" applyNumberFormat="1" applyFont="1" applyBorder="1"/>
    <xf numFmtId="4" fontId="0" fillId="0" borderId="2" xfId="0" applyNumberFormat="1" applyBorder="1"/>
    <xf numFmtId="4" fontId="0" fillId="0" borderId="14" xfId="0" applyNumberFormat="1" applyBorder="1"/>
    <xf numFmtId="4" fontId="0" fillId="0" borderId="9" xfId="0" applyNumberFormat="1" applyBorder="1"/>
    <xf numFmtId="4" fontId="0" fillId="0" borderId="16" xfId="0" applyNumberFormat="1" applyBorder="1"/>
    <xf numFmtId="3" fontId="0" fillId="0" borderId="22" xfId="0" applyNumberFormat="1" applyBorder="1"/>
    <xf numFmtId="3" fontId="1" fillId="0" borderId="23" xfId="0" applyNumberFormat="1" applyFont="1" applyBorder="1"/>
    <xf numFmtId="0" fontId="1" fillId="0" borderId="21" xfId="0" applyFont="1" applyBorder="1"/>
    <xf numFmtId="0" fontId="1" fillId="0" borderId="1" xfId="0" applyFont="1" applyBorder="1" applyAlignment="1"/>
    <xf numFmtId="0" fontId="1" fillId="0" borderId="11" xfId="0" applyFont="1" applyBorder="1" applyAlignment="1"/>
    <xf numFmtId="0" fontId="1" fillId="0" borderId="8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1" xfId="0" applyBorder="1"/>
    <xf numFmtId="0" fontId="0" fillId="0" borderId="11" xfId="0" applyBorder="1"/>
    <xf numFmtId="0" fontId="1" fillId="0" borderId="1" xfId="0" applyFont="1" applyBorder="1"/>
    <xf numFmtId="0" fontId="1" fillId="0" borderId="17" xfId="0" applyFont="1" applyBorder="1"/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51"/>
  <sheetViews>
    <sheetView tabSelected="1" workbookViewId="0">
      <selection activeCell="M14" sqref="M14"/>
    </sheetView>
  </sheetViews>
  <sheetFormatPr defaultRowHeight="15" x14ac:dyDescent="0.25"/>
  <cols>
    <col min="1" max="1" width="36.28515625" customWidth="1"/>
    <col min="2" max="2" width="13.85546875" customWidth="1"/>
    <col min="3" max="3" width="13.5703125" customWidth="1"/>
    <col min="4" max="4" width="13.7109375" customWidth="1"/>
    <col min="5" max="5" width="13.140625" customWidth="1"/>
    <col min="6" max="6" width="13.5703125" customWidth="1"/>
    <col min="7" max="7" width="17.42578125" customWidth="1"/>
    <col min="8" max="8" width="13" customWidth="1"/>
    <col min="10" max="10" width="23.85546875" customWidth="1"/>
    <col min="11" max="16" width="9.85546875" bestFit="1" customWidth="1"/>
    <col min="17" max="17" width="13.28515625" customWidth="1"/>
  </cols>
  <sheetData>
    <row r="1" spans="1:17" ht="15.75" thickBot="1" x14ac:dyDescent="0.3">
      <c r="A1" s="29" t="s">
        <v>0</v>
      </c>
      <c r="B1" s="23" t="s">
        <v>28</v>
      </c>
      <c r="C1" s="24"/>
      <c r="D1" s="24"/>
      <c r="E1" s="24"/>
      <c r="F1" s="24"/>
      <c r="G1" s="25"/>
      <c r="J1" s="31" t="s">
        <v>33</v>
      </c>
      <c r="K1" s="23" t="s">
        <v>28</v>
      </c>
      <c r="L1" s="24"/>
      <c r="M1" s="24"/>
      <c r="N1" s="24"/>
      <c r="O1" s="24"/>
      <c r="P1" s="25"/>
      <c r="Q1" s="21" t="s">
        <v>35</v>
      </c>
    </row>
    <row r="2" spans="1:17" ht="15.75" thickBot="1" x14ac:dyDescent="0.3">
      <c r="A2" s="30"/>
      <c r="B2" s="2">
        <v>2016</v>
      </c>
      <c r="C2" s="6">
        <v>2017</v>
      </c>
      <c r="D2" s="6">
        <v>2018</v>
      </c>
      <c r="E2" s="6">
        <v>2019</v>
      </c>
      <c r="F2" s="6">
        <v>2020</v>
      </c>
      <c r="G2" s="7">
        <v>2021</v>
      </c>
      <c r="J2" s="32"/>
      <c r="K2" s="8">
        <v>2016</v>
      </c>
      <c r="L2" s="9">
        <v>2017</v>
      </c>
      <c r="M2" s="9">
        <v>2018</v>
      </c>
      <c r="N2" s="9">
        <v>2019</v>
      </c>
      <c r="O2" s="9">
        <v>2020</v>
      </c>
      <c r="P2" s="10">
        <v>2021</v>
      </c>
      <c r="Q2" s="22"/>
    </row>
    <row r="3" spans="1:17" ht="15.75" thickBot="1" x14ac:dyDescent="0.3">
      <c r="A3" s="3"/>
      <c r="B3" s="26" t="s">
        <v>3</v>
      </c>
      <c r="C3" s="27"/>
      <c r="D3" s="27"/>
      <c r="E3" s="27"/>
      <c r="F3" s="27"/>
      <c r="G3" s="28"/>
      <c r="J3" s="20" t="s">
        <v>34</v>
      </c>
      <c r="K3" s="18">
        <v>16699835</v>
      </c>
      <c r="L3" s="18">
        <v>11120476</v>
      </c>
      <c r="M3" s="18">
        <v>12818348</v>
      </c>
      <c r="N3" s="18">
        <v>12030356</v>
      </c>
      <c r="O3" s="18">
        <v>17788278</v>
      </c>
      <c r="P3" s="18">
        <v>16143803</v>
      </c>
      <c r="Q3" s="19">
        <f>SUM(K3:P3)</f>
        <v>86601096</v>
      </c>
    </row>
    <row r="4" spans="1:17" x14ac:dyDescent="0.25">
      <c r="A4" s="4" t="s">
        <v>1</v>
      </c>
      <c r="B4" s="14">
        <v>294238</v>
      </c>
      <c r="C4" s="14">
        <v>459337</v>
      </c>
      <c r="D4" s="14">
        <v>407377</v>
      </c>
      <c r="E4" s="14">
        <v>397943</v>
      </c>
      <c r="F4" s="14">
        <v>18986</v>
      </c>
      <c r="G4" s="15">
        <v>156384</v>
      </c>
    </row>
    <row r="5" spans="1:17" x14ac:dyDescent="0.25">
      <c r="A5" s="4" t="s">
        <v>2</v>
      </c>
      <c r="B5" s="14">
        <v>39473</v>
      </c>
      <c r="C5" s="14">
        <v>33730</v>
      </c>
      <c r="D5" s="14">
        <v>109103</v>
      </c>
      <c r="E5" s="14">
        <v>33217</v>
      </c>
      <c r="F5" s="14">
        <v>22615</v>
      </c>
      <c r="G5" s="15">
        <v>270857</v>
      </c>
    </row>
    <row r="6" spans="1:17" x14ac:dyDescent="0.25">
      <c r="A6" s="4" t="s">
        <v>4</v>
      </c>
      <c r="B6" s="14">
        <v>384198</v>
      </c>
      <c r="C6" s="14">
        <v>614171</v>
      </c>
      <c r="D6" s="14">
        <v>1082036</v>
      </c>
      <c r="E6" s="14">
        <v>28502</v>
      </c>
      <c r="F6" s="14">
        <v>30415</v>
      </c>
      <c r="G6" s="15">
        <v>328293</v>
      </c>
    </row>
    <row r="7" spans="1:17" x14ac:dyDescent="0.25">
      <c r="A7" s="4"/>
      <c r="B7" s="14"/>
      <c r="C7" s="14"/>
      <c r="D7" s="14"/>
      <c r="E7" s="14"/>
      <c r="F7" s="14">
        <v>299596</v>
      </c>
      <c r="G7" s="15">
        <v>26830</v>
      </c>
    </row>
    <row r="8" spans="1:17" x14ac:dyDescent="0.25">
      <c r="A8" s="4" t="s">
        <v>5</v>
      </c>
      <c r="B8" s="14">
        <v>49831</v>
      </c>
      <c r="C8" s="14">
        <v>261989</v>
      </c>
      <c r="D8" s="14">
        <v>262615</v>
      </c>
      <c r="E8" s="14"/>
      <c r="F8" s="14">
        <v>3685</v>
      </c>
      <c r="G8" s="15">
        <v>3669</v>
      </c>
    </row>
    <row r="9" spans="1:17" x14ac:dyDescent="0.25">
      <c r="A9" s="4" t="s">
        <v>6</v>
      </c>
      <c r="B9" s="14">
        <v>83205</v>
      </c>
      <c r="C9" s="14">
        <v>78323</v>
      </c>
      <c r="D9" s="14">
        <v>90064</v>
      </c>
      <c r="E9" s="14">
        <v>16457</v>
      </c>
      <c r="F9" s="14">
        <v>482661</v>
      </c>
      <c r="G9" s="15"/>
    </row>
    <row r="10" spans="1:17" x14ac:dyDescent="0.25">
      <c r="A10" s="4" t="s">
        <v>7</v>
      </c>
      <c r="B10" s="14">
        <v>35939</v>
      </c>
      <c r="C10" s="14"/>
      <c r="D10" s="14"/>
      <c r="E10" s="14"/>
      <c r="F10" s="14">
        <v>28040</v>
      </c>
      <c r="G10" s="15">
        <v>59970</v>
      </c>
    </row>
    <row r="11" spans="1:17" x14ac:dyDescent="0.25">
      <c r="A11" s="4" t="s">
        <v>8</v>
      </c>
      <c r="B11" s="14">
        <v>27308</v>
      </c>
      <c r="C11" s="14">
        <v>26867</v>
      </c>
      <c r="D11" s="14">
        <v>2984</v>
      </c>
      <c r="E11" s="14">
        <v>196</v>
      </c>
      <c r="F11" s="14">
        <v>2362</v>
      </c>
      <c r="G11" s="15">
        <v>53437</v>
      </c>
    </row>
    <row r="12" spans="1:17" x14ac:dyDescent="0.25">
      <c r="A12" s="4" t="s">
        <v>9</v>
      </c>
      <c r="B12" s="14">
        <v>253678</v>
      </c>
      <c r="C12" s="14">
        <v>219923</v>
      </c>
      <c r="D12" s="14">
        <v>232653</v>
      </c>
      <c r="E12" s="14">
        <v>283667</v>
      </c>
      <c r="F12" s="14">
        <v>706986</v>
      </c>
      <c r="G12" s="15">
        <v>820139</v>
      </c>
    </row>
    <row r="13" spans="1:17" x14ac:dyDescent="0.25">
      <c r="A13" s="4" t="s">
        <v>26</v>
      </c>
      <c r="B13" s="14"/>
      <c r="C13" s="14"/>
      <c r="D13" s="14"/>
      <c r="E13" s="14">
        <v>265911</v>
      </c>
      <c r="F13" s="14">
        <v>357526</v>
      </c>
      <c r="G13" s="15">
        <v>483649</v>
      </c>
    </row>
    <row r="14" spans="1:17" x14ac:dyDescent="0.25">
      <c r="A14" s="4" t="s">
        <v>10</v>
      </c>
      <c r="B14" s="14">
        <v>553489</v>
      </c>
      <c r="C14" s="14">
        <v>130407</v>
      </c>
      <c r="D14" s="14">
        <v>62060</v>
      </c>
      <c r="E14" s="14">
        <v>148682</v>
      </c>
      <c r="F14" s="14">
        <v>37726</v>
      </c>
      <c r="G14" s="15"/>
    </row>
    <row r="15" spans="1:17" x14ac:dyDescent="0.25">
      <c r="A15" s="4" t="s">
        <v>11</v>
      </c>
      <c r="B15" s="14">
        <v>85511</v>
      </c>
      <c r="C15" s="14">
        <v>3149</v>
      </c>
      <c r="D15" s="14">
        <v>4725</v>
      </c>
      <c r="E15" s="14">
        <v>3150</v>
      </c>
      <c r="F15" s="14"/>
      <c r="G15" s="15"/>
    </row>
    <row r="16" spans="1:17" x14ac:dyDescent="0.25">
      <c r="A16" s="4" t="s">
        <v>12</v>
      </c>
      <c r="B16" s="14">
        <v>242519</v>
      </c>
      <c r="C16" s="14"/>
      <c r="D16" s="14">
        <v>13969</v>
      </c>
      <c r="E16" s="14"/>
      <c r="F16" s="14">
        <v>52000</v>
      </c>
      <c r="G16" s="15">
        <v>551937</v>
      </c>
    </row>
    <row r="17" spans="1:7" x14ac:dyDescent="0.25">
      <c r="A17" s="4" t="s">
        <v>13</v>
      </c>
      <c r="B17" s="14">
        <v>749822</v>
      </c>
      <c r="C17" s="14">
        <v>114739</v>
      </c>
      <c r="D17" s="14">
        <v>489287</v>
      </c>
      <c r="E17" s="14">
        <v>19685</v>
      </c>
      <c r="F17" s="14">
        <v>291724</v>
      </c>
      <c r="G17" s="15"/>
    </row>
    <row r="18" spans="1:7" x14ac:dyDescent="0.25">
      <c r="A18" s="4" t="s">
        <v>14</v>
      </c>
      <c r="B18" s="14">
        <v>157915</v>
      </c>
      <c r="C18" s="14">
        <v>93631</v>
      </c>
      <c r="D18" s="14"/>
      <c r="E18" s="14"/>
      <c r="F18" s="14"/>
      <c r="G18" s="15"/>
    </row>
    <row r="19" spans="1:7" x14ac:dyDescent="0.25">
      <c r="A19" s="4" t="s">
        <v>15</v>
      </c>
      <c r="B19" s="14">
        <v>2251248</v>
      </c>
      <c r="C19" s="14">
        <v>554000</v>
      </c>
      <c r="D19" s="14">
        <v>456000</v>
      </c>
      <c r="E19" s="14">
        <v>2372000</v>
      </c>
      <c r="F19" s="14">
        <v>3275878</v>
      </c>
      <c r="G19" s="15">
        <v>3081592</v>
      </c>
    </row>
    <row r="20" spans="1:7" x14ac:dyDescent="0.25">
      <c r="A20" s="4" t="s">
        <v>27</v>
      </c>
      <c r="B20" s="14"/>
      <c r="C20" s="14"/>
      <c r="D20" s="14"/>
      <c r="E20" s="14">
        <v>32300</v>
      </c>
      <c r="F20" s="14"/>
      <c r="G20" s="15"/>
    </row>
    <row r="21" spans="1:7" x14ac:dyDescent="0.25">
      <c r="A21" s="4" t="s">
        <v>16</v>
      </c>
      <c r="B21" s="14">
        <v>1161529</v>
      </c>
      <c r="C21" s="14">
        <v>785470</v>
      </c>
      <c r="D21" s="14">
        <v>1617016</v>
      </c>
      <c r="E21" s="14">
        <v>58201</v>
      </c>
      <c r="F21" s="14">
        <v>753380</v>
      </c>
      <c r="G21" s="15">
        <v>145044</v>
      </c>
    </row>
    <row r="22" spans="1:7" x14ac:dyDescent="0.25">
      <c r="A22" s="4"/>
      <c r="B22" s="14"/>
      <c r="C22" s="14"/>
      <c r="D22" s="14"/>
      <c r="E22" s="14"/>
      <c r="F22" s="14">
        <v>60000</v>
      </c>
      <c r="G22" s="15"/>
    </row>
    <row r="23" spans="1:7" x14ac:dyDescent="0.25">
      <c r="A23" s="4"/>
      <c r="B23" s="14"/>
      <c r="C23" s="14"/>
      <c r="D23" s="14"/>
      <c r="E23" s="14"/>
      <c r="F23" s="14">
        <v>293033</v>
      </c>
      <c r="G23" s="15"/>
    </row>
    <row r="24" spans="1:7" x14ac:dyDescent="0.25">
      <c r="A24" s="4" t="s">
        <v>17</v>
      </c>
      <c r="B24" s="14">
        <v>8000</v>
      </c>
      <c r="C24" s="14">
        <v>26484</v>
      </c>
      <c r="D24" s="14">
        <v>8000</v>
      </c>
      <c r="E24" s="14"/>
      <c r="F24" s="14">
        <v>8000</v>
      </c>
      <c r="G24" s="15"/>
    </row>
    <row r="25" spans="1:7" x14ac:dyDescent="0.25">
      <c r="A25" s="4" t="s">
        <v>18</v>
      </c>
      <c r="B25" s="14">
        <v>140044</v>
      </c>
      <c r="C25" s="14">
        <v>150524</v>
      </c>
      <c r="D25" s="14">
        <v>158804</v>
      </c>
      <c r="E25" s="14">
        <v>141842</v>
      </c>
      <c r="F25" s="14">
        <v>210856</v>
      </c>
      <c r="G25" s="15">
        <v>537009</v>
      </c>
    </row>
    <row r="26" spans="1:7" x14ac:dyDescent="0.25">
      <c r="A26" s="4" t="s">
        <v>19</v>
      </c>
      <c r="B26" s="14">
        <v>6017859</v>
      </c>
      <c r="C26" s="14">
        <v>5305661</v>
      </c>
      <c r="D26" s="14">
        <v>5594338</v>
      </c>
      <c r="E26" s="14">
        <v>5360800</v>
      </c>
      <c r="F26" s="14">
        <v>7570051</v>
      </c>
      <c r="G26" s="15">
        <v>8480141</v>
      </c>
    </row>
    <row r="27" spans="1:7" x14ac:dyDescent="0.25">
      <c r="A27" s="4"/>
      <c r="B27" s="14">
        <v>169826</v>
      </c>
      <c r="C27" s="14">
        <v>237510</v>
      </c>
      <c r="D27" s="14">
        <v>180480</v>
      </c>
      <c r="E27" s="14">
        <v>1038400</v>
      </c>
      <c r="F27" s="14">
        <f>E27*1.1</f>
        <v>1142240</v>
      </c>
      <c r="G27" s="15"/>
    </row>
    <row r="28" spans="1:7" x14ac:dyDescent="0.25">
      <c r="A28" s="4" t="s">
        <v>20</v>
      </c>
      <c r="B28" s="14">
        <v>79093</v>
      </c>
      <c r="C28" s="14">
        <v>10930</v>
      </c>
      <c r="D28" s="14"/>
      <c r="E28" s="14"/>
      <c r="F28" s="14"/>
      <c r="G28" s="15"/>
    </row>
    <row r="29" spans="1:7" x14ac:dyDescent="0.25">
      <c r="A29" s="4" t="s">
        <v>21</v>
      </c>
      <c r="B29" s="14">
        <v>26244</v>
      </c>
      <c r="C29" s="14">
        <v>83622</v>
      </c>
      <c r="D29" s="14">
        <v>147640</v>
      </c>
      <c r="E29" s="14"/>
      <c r="F29" s="14"/>
      <c r="G29" s="15"/>
    </row>
    <row r="30" spans="1:7" x14ac:dyDescent="0.25">
      <c r="A30" s="4" t="s">
        <v>22</v>
      </c>
      <c r="B30" s="14">
        <v>34000</v>
      </c>
      <c r="C30" s="14"/>
      <c r="D30" s="14"/>
      <c r="E30" s="14"/>
      <c r="F30" s="14"/>
      <c r="G30" s="15"/>
    </row>
    <row r="31" spans="1:7" x14ac:dyDescent="0.25">
      <c r="A31" s="4" t="s">
        <v>23</v>
      </c>
      <c r="B31" s="14">
        <v>1670675</v>
      </c>
      <c r="C31" s="14">
        <v>1167245</v>
      </c>
      <c r="D31" s="14">
        <v>1090895</v>
      </c>
      <c r="E31" s="14">
        <f>E26*0.185</f>
        <v>991748</v>
      </c>
      <c r="F31" s="14">
        <v>1249058</v>
      </c>
      <c r="G31" s="15">
        <v>844067</v>
      </c>
    </row>
    <row r="32" spans="1:7" x14ac:dyDescent="0.25">
      <c r="A32" s="4" t="s">
        <v>29</v>
      </c>
      <c r="B32" s="14">
        <v>6556</v>
      </c>
      <c r="C32" s="14"/>
      <c r="D32" s="14"/>
      <c r="E32" s="14"/>
      <c r="F32" s="14"/>
      <c r="G32" s="15"/>
    </row>
    <row r="33" spans="1:14" x14ac:dyDescent="0.25">
      <c r="A33" s="4" t="s">
        <v>30</v>
      </c>
      <c r="B33" s="14">
        <v>157851</v>
      </c>
      <c r="C33" s="14"/>
      <c r="D33" s="14"/>
      <c r="E33" s="14"/>
      <c r="F33" s="14"/>
      <c r="G33" s="15"/>
    </row>
    <row r="34" spans="1:14" x14ac:dyDescent="0.25">
      <c r="A34" s="4" t="s">
        <v>24</v>
      </c>
      <c r="B34" s="14">
        <v>443943</v>
      </c>
      <c r="C34" s="14">
        <v>584610</v>
      </c>
      <c r="D34" s="14">
        <v>808302</v>
      </c>
      <c r="E34" s="14">
        <v>837655</v>
      </c>
      <c r="F34" s="14">
        <v>690619</v>
      </c>
      <c r="G34" s="15">
        <v>279404</v>
      </c>
    </row>
    <row r="35" spans="1:14" ht="15.75" thickBot="1" x14ac:dyDescent="0.3">
      <c r="A35" s="5" t="s">
        <v>25</v>
      </c>
      <c r="B35" s="16">
        <v>1575841</v>
      </c>
      <c r="C35" s="16">
        <v>178154</v>
      </c>
      <c r="D35" s="16">
        <v>0</v>
      </c>
      <c r="E35" s="16">
        <v>0</v>
      </c>
      <c r="F35" s="16">
        <v>200841</v>
      </c>
      <c r="G35" s="17">
        <v>21381</v>
      </c>
    </row>
    <row r="36" spans="1:14" ht="15.75" thickBot="1" x14ac:dyDescent="0.3">
      <c r="A36" s="2" t="s">
        <v>32</v>
      </c>
      <c r="B36" s="11">
        <f t="shared" ref="B36:G36" si="0">SUM(B4:B35)</f>
        <v>16699835</v>
      </c>
      <c r="C36" s="11">
        <f t="shared" si="0"/>
        <v>11120476</v>
      </c>
      <c r="D36" s="11">
        <f t="shared" si="0"/>
        <v>12818348</v>
      </c>
      <c r="E36" s="11">
        <f t="shared" si="0"/>
        <v>12030356</v>
      </c>
      <c r="F36" s="11">
        <f t="shared" si="0"/>
        <v>17788278</v>
      </c>
      <c r="G36" s="12">
        <f t="shared" si="0"/>
        <v>16143803</v>
      </c>
      <c r="H36" s="13">
        <f>SUM(B36:G36)</f>
        <v>86601096</v>
      </c>
      <c r="J36" t="s">
        <v>31</v>
      </c>
      <c r="L36">
        <f>1/15</f>
        <v>6.6666666666666666E-2</v>
      </c>
      <c r="N36">
        <f>H36*L36</f>
        <v>5773406.4000000004</v>
      </c>
    </row>
    <row r="37" spans="1:14" x14ac:dyDescent="0.25">
      <c r="B37" s="1"/>
      <c r="C37" s="1"/>
      <c r="D37" s="1"/>
      <c r="E37" s="1"/>
      <c r="F37" s="1"/>
      <c r="G37" s="1"/>
    </row>
    <row r="38" spans="1:14" x14ac:dyDescent="0.25">
      <c r="B38" s="1"/>
      <c r="C38" s="1"/>
      <c r="D38" s="1"/>
      <c r="E38" s="1"/>
      <c r="F38" s="1"/>
      <c r="G38" s="1"/>
    </row>
    <row r="39" spans="1:14" x14ac:dyDescent="0.25">
      <c r="B39" s="1"/>
      <c r="C39" s="1"/>
      <c r="D39" s="1"/>
      <c r="E39" s="1"/>
      <c r="F39" s="1"/>
      <c r="G39" s="1"/>
    </row>
    <row r="40" spans="1:14" x14ac:dyDescent="0.25">
      <c r="B40" s="1"/>
      <c r="C40" s="1"/>
      <c r="D40" s="1"/>
      <c r="E40" s="1"/>
      <c r="F40" s="1"/>
      <c r="G40" s="1"/>
    </row>
    <row r="41" spans="1:14" x14ac:dyDescent="0.25">
      <c r="B41" s="1"/>
      <c r="C41" s="1"/>
      <c r="D41" s="1"/>
      <c r="E41" s="1"/>
      <c r="F41" s="1"/>
      <c r="G41" s="1"/>
    </row>
    <row r="42" spans="1:14" x14ac:dyDescent="0.25">
      <c r="B42" s="1"/>
      <c r="C42" s="1"/>
      <c r="D42" s="1"/>
      <c r="E42" s="1"/>
      <c r="F42" s="1"/>
      <c r="G42" s="1"/>
    </row>
    <row r="43" spans="1:14" x14ac:dyDescent="0.25">
      <c r="B43" s="1"/>
      <c r="C43" s="1"/>
      <c r="D43" s="1"/>
      <c r="E43" s="1"/>
      <c r="F43" s="1"/>
      <c r="G43" s="1"/>
    </row>
    <row r="44" spans="1:14" x14ac:dyDescent="0.25">
      <c r="B44" s="1"/>
      <c r="C44" s="1"/>
      <c r="D44" s="1"/>
      <c r="E44" s="1"/>
      <c r="F44" s="1"/>
      <c r="G44" s="1"/>
    </row>
    <row r="45" spans="1:14" x14ac:dyDescent="0.25">
      <c r="B45" s="1"/>
      <c r="C45" s="1"/>
      <c r="D45" s="1"/>
      <c r="E45" s="1"/>
      <c r="F45" s="1"/>
      <c r="G45" s="1"/>
    </row>
    <row r="46" spans="1:14" x14ac:dyDescent="0.25">
      <c r="B46" s="1"/>
      <c r="C46" s="1"/>
      <c r="D46" s="1"/>
      <c r="E46" s="1"/>
      <c r="F46" s="1"/>
      <c r="G46" s="1"/>
    </row>
    <row r="47" spans="1:14" x14ac:dyDescent="0.25">
      <c r="B47" s="1"/>
      <c r="C47" s="1"/>
      <c r="D47" s="1"/>
      <c r="E47" s="1"/>
      <c r="F47" s="1"/>
      <c r="G47" s="1"/>
    </row>
    <row r="48" spans="1:14" x14ac:dyDescent="0.25">
      <c r="B48" s="1"/>
      <c r="C48" s="1"/>
      <c r="D48" s="1"/>
      <c r="E48" s="1"/>
      <c r="F48" s="1"/>
      <c r="G48" s="1"/>
    </row>
    <row r="49" spans="2:7" x14ac:dyDescent="0.25">
      <c r="B49" s="1"/>
      <c r="C49" s="1"/>
      <c r="D49" s="1"/>
      <c r="E49" s="1"/>
      <c r="F49" s="1"/>
      <c r="G49" s="1"/>
    </row>
    <row r="50" spans="2:7" x14ac:dyDescent="0.25">
      <c r="B50" s="1"/>
      <c r="C50" s="1"/>
      <c r="D50" s="1"/>
      <c r="E50" s="1"/>
      <c r="F50" s="1"/>
      <c r="G50" s="1"/>
    </row>
    <row r="51" spans="2:7" x14ac:dyDescent="0.25">
      <c r="B51" s="1"/>
      <c r="C51" s="1"/>
      <c r="D51" s="1"/>
      <c r="E51" s="1"/>
      <c r="F51" s="1"/>
      <c r="G51" s="1"/>
    </row>
  </sheetData>
  <mergeCells count="6">
    <mergeCell ref="Q1:Q2"/>
    <mergeCell ref="B1:G1"/>
    <mergeCell ref="B3:G3"/>
    <mergeCell ref="A1:A2"/>
    <mergeCell ref="J1:J2"/>
    <mergeCell ref="K1:P1"/>
  </mergeCells>
  <pageMargins left="0.7" right="0.7" top="0.75" bottom="0.75" header="0.3" footer="0.3"/>
  <pageSetup paperSize="8" scale="81" orientation="landscape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3</vt:i4>
      </vt:variant>
    </vt:vector>
  </HeadingPairs>
  <TitlesOfParts>
    <vt:vector size="3" baseType="lpstr">
      <vt:lpstr>Munka1</vt:lpstr>
      <vt:lpstr>Munka2</vt:lpstr>
      <vt:lpstr>Munka3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</dc:creator>
  <cp:lastModifiedBy>dr. Tóth Marianna</cp:lastModifiedBy>
  <cp:lastPrinted>2022-12-07T13:39:10Z</cp:lastPrinted>
  <dcterms:created xsi:type="dcterms:W3CDTF">2021-12-03T14:46:40Z</dcterms:created>
  <dcterms:modified xsi:type="dcterms:W3CDTF">2022-12-07T13:43:00Z</dcterms:modified>
</cp:coreProperties>
</file>